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030" activeTab="0"/>
  </bookViews>
  <sheets>
    <sheet name="ОСНОВНОЙ_лето_2018" sheetId="1" r:id="rId1"/>
  </sheets>
  <definedNames>
    <definedName name="_xlnm.Print_Area" localSheetId="0">'ОСНОВНОЙ_лето_2018'!$A$1:$D$95</definedName>
  </definedNames>
  <calcPr fullCalcOnLoad="1"/>
</workbook>
</file>

<file path=xl/sharedStrings.xml><?xml version="1.0" encoding="utf-8"?>
<sst xmlns="http://schemas.openxmlformats.org/spreadsheetml/2006/main" count="118" uniqueCount="90">
  <si>
    <t>Категория номера</t>
  </si>
  <si>
    <t>При проживании по путевке не более суток ( 24 часов) плата взимается за целые сутки независимо от расчетного часа.</t>
  </si>
  <si>
    <t xml:space="preserve">1-местный 1-комнатный номер </t>
  </si>
  <si>
    <t xml:space="preserve">3-местный 3-комнатный номер "Апартамент" </t>
  </si>
  <si>
    <t xml:space="preserve">3-местный 2-комнатный Люкс double </t>
  </si>
  <si>
    <t>Корпус № 6</t>
  </si>
  <si>
    <t xml:space="preserve">2-местный 2-комнатный номер Люкс twin/double  </t>
  </si>
  <si>
    <t>Коттедж № 8,9</t>
  </si>
  <si>
    <t>6-ти местный 5-комнатный  с кухней</t>
  </si>
  <si>
    <t>2-местный 1-комнатный номер  double</t>
  </si>
  <si>
    <t>2-местный 1- комнатный номер  twin/double мансардный</t>
  </si>
  <si>
    <t>2-местный 1- комнатный номер double мансардный</t>
  </si>
  <si>
    <t>Дополнительное место для детей от 6 до 12 лет включительно</t>
  </si>
  <si>
    <t xml:space="preserve">Дополнительное место для детей от 13 лет и взрослых </t>
  </si>
  <si>
    <t>Дополнительное место для детей до 5 лет включительно</t>
  </si>
  <si>
    <t>Коттедж "Гостиный дом"</t>
  </si>
  <si>
    <t>Корпус № 1,2,3,4,5</t>
  </si>
  <si>
    <t>СПА-пансионат</t>
  </si>
  <si>
    <t>ПРИМЕЧАНИЯ:</t>
  </si>
  <si>
    <t>*</t>
  </si>
  <si>
    <t>В СТОИМОСТЬ ПУТЕВКИ ОСНОВНЫХ И ДОПОЛНИТЕЛЬНЫХ МЕСТ ВКЛЮЧЕНО:</t>
  </si>
  <si>
    <t>-</t>
  </si>
  <si>
    <t>   Все остальные услуги, предоставляемые инфраструктурой Комплекса отдыха, оказываются за дополнительную плату. ​</t>
  </si>
  <si>
    <t>Вечерний досуг:</t>
  </si>
  <si>
    <t>Дискотека (пятница, суббота)</t>
  </si>
  <si>
    <t xml:space="preserve">Расчетный час: заезд с 18.00 часов, выезд до 16.00 часов. 
Выходные: с 18.00 часов пятницы по 16.00 часов воскресенья. Будни с 18.00 часов  воскресенья по 16.00 часов пятницы.  </t>
  </si>
  <si>
    <t>4-х местный 4-комнатный  с кухней</t>
  </si>
  <si>
    <t>Посещение бассейна с саунами (1 раз ежедневно, с 09.00 до 19.00)</t>
  </si>
  <si>
    <t>Мастер-классы для детей школьного возраста: канзаши, бисероплетение, игрушки из различных материалов, рисование в различных техниках, роспись гипсовых барельефов и др. (в рамках расписания анимационной программы)</t>
  </si>
  <si>
    <t>2-местный 1-комнатный номер double, twin/double</t>
  </si>
  <si>
    <t xml:space="preserve">2-местный 1-комнатный номер Студио twin/double </t>
  </si>
  <si>
    <t>при заезде от 14 дней</t>
  </si>
  <si>
    <t>при заезде от 30 дней</t>
  </si>
  <si>
    <t>При бронировании номера с кухней стоимость путевки без питания устанавливается на 15% ниже стоимости путевки с питанием.</t>
  </si>
  <si>
    <t>Танцевальный класс (в рамках расписания анимационной программы)</t>
  </si>
  <si>
    <t>Библиотека</t>
  </si>
  <si>
    <t xml:space="preserve"> В соответствии со ст.149 НК РФ п.3.18 путевки налогообложению не подлежат.</t>
  </si>
  <si>
    <r>
      <t>Тариф "</t>
    </r>
    <r>
      <rPr>
        <b/>
        <sz val="10"/>
        <color indexed="17"/>
        <rFont val="Arial"/>
        <family val="2"/>
      </rPr>
      <t>Основной'Лето</t>
    </r>
    <r>
      <rPr>
        <b/>
        <sz val="10"/>
        <rFont val="Arial"/>
        <family val="2"/>
      </rPr>
      <t>" на путевки в Комплекс отдыха "Бекасово" с 09 июня 2018 года по 26 августа 2018 года.</t>
    </r>
  </si>
  <si>
    <t>будни и выходные дни
с 09.06.18 по 26.08.18</t>
  </si>
  <si>
    <t>2-местный 2-комнатный номер  twin, twin/double</t>
  </si>
  <si>
    <t>2-местный 2-комнатный номер  twin/double с кухней</t>
  </si>
  <si>
    <t>2-местный 1-комнатный номер twin/double</t>
  </si>
  <si>
    <t xml:space="preserve">2-местный 2-комнатный twin/double </t>
  </si>
  <si>
    <t>4-х местный 3-х комнатный номер Дуплекс twin/double</t>
  </si>
  <si>
    <t>Проживание и питание:</t>
  </si>
  <si>
    <t>Проживание и трехразовое питание по системе "Шведский стол"</t>
  </si>
  <si>
    <t>Зал Трапезной:</t>
  </si>
  <si>
    <t>завтрак 8.30-10.30</t>
  </si>
  <si>
    <t>обед 13.00-15.00</t>
  </si>
  <si>
    <t>Бар "Тайм-Аут": чайный стол, пиво, сок, мороженое в стаканчике (в часы работы бара)</t>
  </si>
  <si>
    <t>Фитнес программа (в рамках расписания недельной программы)</t>
  </si>
  <si>
    <t>Обучающие и развивающие мероприятия, досуг:</t>
  </si>
  <si>
    <t>Спортивно-оздоровительные мероприятия:</t>
  </si>
  <si>
    <t>Посещение тренажерного зала (ежедневно с 09.00 до 19.00)</t>
  </si>
  <si>
    <t>Настольный теннис (ежедневно с 09.00 до 19.00)</t>
  </si>
  <si>
    <t>Боулинг (1 чел./1 час ежедневно, до 19.00, без предварительного бронирования)</t>
  </si>
  <si>
    <t>Оптический тир (1 чел./30 мин. ежедневно, до 19.00, без предварительного бронирования)</t>
  </si>
  <si>
    <t>Игра в Бильярд (1 чел./1 час ежедневно, без предварительного бронирования, в часы работы бара "Тайм-Аут")</t>
  </si>
  <si>
    <t>Посещение детской игровой комнаты (ежедневно, с 09.00 до 19.00, с 14.00 до 16.00 - перерыв)</t>
  </si>
  <si>
    <t>Арт-терапия (в рамках расписания анимационной программы)</t>
  </si>
  <si>
    <t>Прокат:</t>
  </si>
  <si>
    <t>Прокат спортивного инвентаря: мячи, скакалки, обручи (ежедневно, 1 раз в день на 2 часа)</t>
  </si>
  <si>
    <t>Услуги связи:</t>
  </si>
  <si>
    <t>Wi-Fi в номерах, на территории</t>
  </si>
  <si>
    <t>Услуги парковки:</t>
  </si>
  <si>
    <t>Парковка на территории</t>
  </si>
  <si>
    <t>Мини-диско для детей (ежедневно, с 20.00 до 21.00)</t>
  </si>
  <si>
    <t>Настольные игры, караоке (ежедневно, в рамках расписания анимационной программы)</t>
  </si>
  <si>
    <t>основные места 
(стоимость за номер)</t>
  </si>
  <si>
    <t>взрослые</t>
  </si>
  <si>
    <t>взрослый(е) + 
1 ребенок до 12 лет</t>
  </si>
  <si>
    <t>Стоимость путевки за сутки в пределах расчетного часа, руб., НДС не облагается</t>
  </si>
  <si>
    <t>бесплатно*</t>
  </si>
  <si>
    <t>Детям до 5 лет включительно, проживающим на дополнительном месте бесплатно, предоставляются: проживание, питание и посещение бассейна. 
Все остальные услуги оплачиваются дополнительно.</t>
  </si>
  <si>
    <t>Творческие мастерские для взрослых: квиллинг, скрапбукинг, декупаж, канзаши, бисероплетение, артишок (2 раза в неделю, в рамках расписания анимационной программы)</t>
  </si>
  <si>
    <t>Развивающие и творческие занятия для детей дошкольного возраста (ежедневно, в рамках расписания анимационной программы)</t>
  </si>
  <si>
    <t>ужин 18.00-20.00</t>
  </si>
  <si>
    <t>КОТТЕДЖИ</t>
  </si>
  <si>
    <t>Коттедж №1,2,3,5,6,6</t>
  </si>
  <si>
    <t>3 взр. на основном месте</t>
  </si>
  <si>
    <t>4 взр.на основном месте</t>
  </si>
  <si>
    <t>5 взр.на основном месте</t>
  </si>
  <si>
    <t>6 взр.на основном месте</t>
  </si>
  <si>
    <t>6 взр.на основном месте + 1 реб. на доп. месте</t>
  </si>
  <si>
    <t>6 взр.на основном месте + 2 реб. на доп. месте</t>
  </si>
  <si>
    <t>2 взр. на основном месте</t>
  </si>
  <si>
    <t>4 взр.на основном месте + 1 реб. на доп. месте</t>
  </si>
  <si>
    <t>4 взр.на основном месте + 2 реб. на доп. месте</t>
  </si>
  <si>
    <t>За каждое незаселенное основное место в коттеджах, Дуплексе, Люксе ГД, Аппартаменте  взимается оплата в размере до 30% от цены основного  места. Во всех остальных номерах - до 60% от цены основного места. При подселении в такой номер на незаселенное  место  взимается доплата до стоимости основного  места.</t>
  </si>
  <si>
    <r>
      <t xml:space="preserve">Продажа путевок: </t>
    </r>
    <r>
      <rPr>
        <b/>
        <sz val="10"/>
        <color indexed="17"/>
        <rFont val="Arial"/>
        <family val="2"/>
      </rPr>
      <t>на будни - от 1 дня, на выходные - не менее 2-х дней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</si>
</sst>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7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17"/>
      <name val="Arial Cyr"/>
      <family val="0"/>
    </font>
    <font>
      <sz val="10"/>
      <color indexed="17"/>
      <name val="Arial"/>
      <family val="2"/>
    </font>
    <font>
      <sz val="8"/>
      <color indexed="17"/>
      <name val="Arial"/>
      <family val="2"/>
    </font>
    <font>
      <b/>
      <sz val="9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sz val="10"/>
      <color rgb="FF006600"/>
      <name val="Arial Cyr"/>
      <family val="0"/>
    </font>
    <font>
      <sz val="10"/>
      <color rgb="FF008000"/>
      <name val="Arial"/>
      <family val="2"/>
    </font>
    <font>
      <b/>
      <sz val="10"/>
      <color rgb="FF006600"/>
      <name val="Arial"/>
      <family val="2"/>
    </font>
    <font>
      <sz val="8"/>
      <color rgb="FF006600"/>
      <name val="Arial"/>
      <family val="2"/>
    </font>
    <font>
      <b/>
      <sz val="10"/>
      <color rgb="FF008000"/>
      <name val="Arial"/>
      <family val="2"/>
    </font>
    <font>
      <b/>
      <sz val="9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top"/>
    </xf>
    <xf numFmtId="0" fontId="0" fillId="0" borderId="0" xfId="0" applyAlignment="1">
      <alignment horizontal="left" vertical="center" wrapText="1" indent="1"/>
    </xf>
    <xf numFmtId="0" fontId="53" fillId="0" borderId="0" xfId="0" applyFont="1" applyAlignment="1">
      <alignment horizontal="left" vertical="center" wrapText="1" indent="1"/>
    </xf>
    <xf numFmtId="0" fontId="4" fillId="0" borderId="0" xfId="0" applyFont="1" applyFill="1" applyAlignment="1">
      <alignment horizontal="right" vertical="center"/>
    </xf>
    <xf numFmtId="1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1" fontId="8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indent="1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horizontal="left" vertical="center" wrapText="1" indent="1"/>
    </xf>
    <xf numFmtId="0" fontId="8" fillId="0" borderId="0" xfId="0" applyFont="1" applyFill="1" applyAlignment="1">
      <alignment horizontal="left" vertical="top" wrapText="1"/>
    </xf>
    <xf numFmtId="0" fontId="54" fillId="0" borderId="0" xfId="0" applyFont="1" applyAlignment="1">
      <alignment horizontal="left" vertical="center" wrapText="1" inden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indent="2"/>
    </xf>
    <xf numFmtId="0" fontId="4" fillId="0" borderId="0" xfId="0" applyFont="1" applyFill="1" applyAlignment="1">
      <alignment horizontal="right" vertical="top"/>
    </xf>
    <xf numFmtId="0" fontId="12" fillId="0" borderId="0" xfId="0" applyFont="1" applyAlignment="1">
      <alignment horizontal="left" vertical="center" indent="1"/>
    </xf>
    <xf numFmtId="0" fontId="55" fillId="0" borderId="0" xfId="0" applyFont="1" applyFill="1" applyAlignment="1">
      <alignment horizontal="left" vertical="center" indent="1"/>
    </xf>
    <xf numFmtId="0" fontId="56" fillId="0" borderId="0" xfId="0" applyFont="1" applyFill="1" applyAlignment="1">
      <alignment vertical="center"/>
    </xf>
    <xf numFmtId="1" fontId="57" fillId="0" borderId="0" xfId="0" applyNumberFormat="1" applyFont="1" applyFill="1" applyBorder="1" applyAlignment="1">
      <alignment vertical="center" wrapText="1"/>
    </xf>
    <xf numFmtId="1" fontId="58" fillId="0" borderId="12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1" fontId="58" fillId="0" borderId="11" xfId="0" applyNumberFormat="1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vertical="center" wrapText="1"/>
    </xf>
    <xf numFmtId="0" fontId="8" fillId="0" borderId="0" xfId="0" applyFont="1" applyFill="1" applyAlignment="1">
      <alignment vertical="top" wrapText="1"/>
    </xf>
    <xf numFmtId="0" fontId="0" fillId="0" borderId="0" xfId="0" applyAlignment="1">
      <alignment horizontal="left" vertical="center"/>
    </xf>
    <xf numFmtId="0" fontId="54" fillId="0" borderId="0" xfId="0" applyFont="1" applyAlignment="1">
      <alignment horizontal="left" vertical="center" wrapText="1" indent="1"/>
    </xf>
    <xf numFmtId="0" fontId="59" fillId="0" borderId="0" xfId="0" applyFont="1" applyAlignment="1">
      <alignment horizontal="left" vertical="center" wrapText="1"/>
    </xf>
    <xf numFmtId="1" fontId="57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1" fontId="56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7" fillId="0" borderId="13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1" fontId="59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1" fontId="60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875" style="2" customWidth="1"/>
    <col min="2" max="2" width="68.375" style="2" customWidth="1"/>
    <col min="3" max="3" width="15.75390625" style="12" customWidth="1"/>
    <col min="4" max="4" width="12.375" style="2" customWidth="1"/>
    <col min="5" max="5" width="11.875" style="2" customWidth="1"/>
    <col min="6" max="16384" width="9.125" style="2" customWidth="1"/>
  </cols>
  <sheetData>
    <row r="1" spans="1:2" ht="15.75" customHeight="1">
      <c r="A1" s="26"/>
      <c r="B1" s="6"/>
    </row>
    <row r="2" spans="1:4" ht="16.5" customHeight="1">
      <c r="A2" s="4"/>
      <c r="B2" s="14" t="s">
        <v>37</v>
      </c>
      <c r="C2" s="21"/>
      <c r="D2" s="16"/>
    </row>
    <row r="3" spans="1:4" ht="15.75">
      <c r="A3" s="7"/>
      <c r="B3" s="22"/>
      <c r="C3" s="21"/>
      <c r="D3" s="16"/>
    </row>
    <row r="4" spans="1:6" s="3" customFormat="1" ht="44.25" customHeight="1">
      <c r="A4" s="8"/>
      <c r="B4" s="53" t="s">
        <v>0</v>
      </c>
      <c r="C4" s="61" t="s">
        <v>71</v>
      </c>
      <c r="D4" s="61"/>
      <c r="E4" s="38"/>
      <c r="F4" s="38"/>
    </row>
    <row r="5" spans="1:4" s="3" customFormat="1" ht="36.75" customHeight="1">
      <c r="A5" s="8"/>
      <c r="B5" s="54"/>
      <c r="C5" s="48" t="s">
        <v>38</v>
      </c>
      <c r="D5" s="48"/>
    </row>
    <row r="6" spans="1:4" s="3" customFormat="1" ht="36.75" customHeight="1">
      <c r="A6" s="8"/>
      <c r="B6" s="54"/>
      <c r="C6" s="48" t="s">
        <v>68</v>
      </c>
      <c r="D6" s="48"/>
    </row>
    <row r="7" spans="1:4" s="3" customFormat="1" ht="33" customHeight="1">
      <c r="A7" s="8"/>
      <c r="B7" s="55"/>
      <c r="C7" s="39" t="s">
        <v>70</v>
      </c>
      <c r="D7" s="42" t="s">
        <v>69</v>
      </c>
    </row>
    <row r="8" spans="1:4" ht="15" customHeight="1">
      <c r="A8" s="9"/>
      <c r="B8" s="40" t="s">
        <v>17</v>
      </c>
      <c r="C8" s="40"/>
      <c r="D8" s="40"/>
    </row>
    <row r="9" spans="1:4" ht="19.5">
      <c r="A9" s="11"/>
      <c r="B9" s="59" t="s">
        <v>16</v>
      </c>
      <c r="C9" s="41"/>
      <c r="D9" s="41"/>
    </row>
    <row r="10" spans="1:4" ht="15" customHeight="1">
      <c r="A10" s="11"/>
      <c r="B10" s="23" t="s">
        <v>2</v>
      </c>
      <c r="C10" s="32" t="s">
        <v>21</v>
      </c>
      <c r="D10" s="32">
        <v>4600</v>
      </c>
    </row>
    <row r="11" spans="1:4" ht="15.75" customHeight="1">
      <c r="A11" s="11"/>
      <c r="B11" s="24" t="s">
        <v>29</v>
      </c>
      <c r="C11" s="32">
        <f>3600+3600*0.85</f>
        <v>6660</v>
      </c>
      <c r="D11" s="32">
        <f>3600*2</f>
        <v>7200</v>
      </c>
    </row>
    <row r="12" spans="1:4" ht="15.75">
      <c r="A12" s="10"/>
      <c r="B12" s="24" t="s">
        <v>30</v>
      </c>
      <c r="C12" s="32">
        <f>4800+4800*0.85</f>
        <v>8880</v>
      </c>
      <c r="D12" s="32">
        <f>4800*2</f>
        <v>9600</v>
      </c>
    </row>
    <row r="13" spans="1:4" ht="15.75">
      <c r="A13" s="10"/>
      <c r="B13" s="24" t="s">
        <v>39</v>
      </c>
      <c r="C13" s="32">
        <f>4800+4800*0.85</f>
        <v>8880</v>
      </c>
      <c r="D13" s="32">
        <f>4800*2</f>
        <v>9600</v>
      </c>
    </row>
    <row r="14" spans="1:4" ht="15.75" customHeight="1">
      <c r="A14" s="11"/>
      <c r="B14" s="24" t="s">
        <v>40</v>
      </c>
      <c r="C14" s="32">
        <f>5000+5000*0.85</f>
        <v>9250</v>
      </c>
      <c r="D14" s="32">
        <f>5000*2</f>
        <v>10000</v>
      </c>
    </row>
    <row r="15" spans="1:4" ht="15.75">
      <c r="A15" s="8"/>
      <c r="B15" s="24" t="s">
        <v>3</v>
      </c>
      <c r="C15" s="32">
        <f>5000*2+5000*0.85</f>
        <v>14250</v>
      </c>
      <c r="D15" s="32">
        <f>5000*3</f>
        <v>15000</v>
      </c>
    </row>
    <row r="16" spans="1:4" ht="15.75">
      <c r="A16" s="10"/>
      <c r="B16" s="59" t="s">
        <v>5</v>
      </c>
      <c r="C16" s="41"/>
      <c r="D16" s="41"/>
    </row>
    <row r="17" spans="1:4" ht="15.75">
      <c r="A17" s="10"/>
      <c r="B17" s="23" t="s">
        <v>2</v>
      </c>
      <c r="C17" s="25" t="s">
        <v>21</v>
      </c>
      <c r="D17" s="25">
        <v>4800</v>
      </c>
    </row>
    <row r="18" spans="1:4" ht="15.75">
      <c r="A18" s="10"/>
      <c r="B18" s="24" t="s">
        <v>11</v>
      </c>
      <c r="C18" s="32">
        <f>3600+3600*0.85</f>
        <v>6660</v>
      </c>
      <c r="D18" s="32">
        <f>3600*2</f>
        <v>7200</v>
      </c>
    </row>
    <row r="19" spans="1:4" ht="15.75">
      <c r="A19" s="10"/>
      <c r="B19" s="23" t="s">
        <v>9</v>
      </c>
      <c r="C19" s="32">
        <f>4000+4000*0.85</f>
        <v>7400</v>
      </c>
      <c r="D19" s="32">
        <f>4000*2</f>
        <v>8000</v>
      </c>
    </row>
    <row r="20" spans="1:4" ht="15.75">
      <c r="A20" s="10"/>
      <c r="B20" s="24" t="s">
        <v>10</v>
      </c>
      <c r="C20" s="32">
        <f>4400+4400*0.85</f>
        <v>8140</v>
      </c>
      <c r="D20" s="32">
        <f>4400*2</f>
        <v>8800</v>
      </c>
    </row>
    <row r="21" spans="1:4" ht="15.75">
      <c r="A21" s="10"/>
      <c r="B21" s="24" t="s">
        <v>6</v>
      </c>
      <c r="C21" s="32">
        <f>5200+5200*0.85</f>
        <v>9620</v>
      </c>
      <c r="D21" s="32">
        <f>5200*2</f>
        <v>10400</v>
      </c>
    </row>
    <row r="22" spans="1:4" ht="15.75">
      <c r="A22" s="10"/>
      <c r="B22" s="24" t="s">
        <v>43</v>
      </c>
      <c r="C22" s="32">
        <f>5200*3+5200*0.85</f>
        <v>20020</v>
      </c>
      <c r="D22" s="32">
        <f>5200*4</f>
        <v>20800</v>
      </c>
    </row>
    <row r="23" spans="1:4" ht="15.75">
      <c r="A23" s="10"/>
      <c r="B23" s="59" t="s">
        <v>15</v>
      </c>
      <c r="C23" s="41"/>
      <c r="D23" s="41"/>
    </row>
    <row r="24" spans="1:4" ht="15.75">
      <c r="A24" s="10"/>
      <c r="B24" s="24" t="s">
        <v>41</v>
      </c>
      <c r="C24" s="32">
        <f>4000+4000*0.85</f>
        <v>7400</v>
      </c>
      <c r="D24" s="32">
        <f>4000*2</f>
        <v>8000</v>
      </c>
    </row>
    <row r="25" spans="1:4" ht="15.75">
      <c r="A25" s="10"/>
      <c r="B25" s="24" t="s">
        <v>42</v>
      </c>
      <c r="C25" s="32">
        <f>4800+4800*0.85</f>
        <v>8880</v>
      </c>
      <c r="D25" s="32">
        <f>4800*2</f>
        <v>9600</v>
      </c>
    </row>
    <row r="26" spans="1:4" ht="15.75">
      <c r="A26" s="10"/>
      <c r="B26" s="24" t="s">
        <v>4</v>
      </c>
      <c r="C26" s="32">
        <f>5200*2+5200*0.85</f>
        <v>14820</v>
      </c>
      <c r="D26" s="32">
        <f>5200*3</f>
        <v>15600</v>
      </c>
    </row>
    <row r="27" spans="1:5" ht="15.75">
      <c r="A27" s="5"/>
      <c r="B27" s="58" t="s">
        <v>77</v>
      </c>
      <c r="C27" s="57"/>
      <c r="D27" s="57"/>
      <c r="E27" s="5"/>
    </row>
    <row r="28" spans="1:5" ht="33.75">
      <c r="A28" s="10"/>
      <c r="B28" s="59" t="s">
        <v>78</v>
      </c>
      <c r="C28" s="39" t="s">
        <v>8</v>
      </c>
      <c r="D28" s="39" t="s">
        <v>31</v>
      </c>
      <c r="E28" s="42" t="s">
        <v>32</v>
      </c>
    </row>
    <row r="29" spans="1:5" ht="15.75">
      <c r="A29" s="10"/>
      <c r="B29" s="33" t="s">
        <v>79</v>
      </c>
      <c r="C29" s="32">
        <v>20280</v>
      </c>
      <c r="D29" s="32">
        <v>18330</v>
      </c>
      <c r="E29" s="32">
        <v>16380</v>
      </c>
    </row>
    <row r="30" spans="1:5" ht="15.75">
      <c r="A30" s="10"/>
      <c r="B30" s="33" t="s">
        <v>80</v>
      </c>
      <c r="C30" s="32">
        <v>23920</v>
      </c>
      <c r="D30" s="32">
        <v>21620</v>
      </c>
      <c r="E30" s="32">
        <v>19320</v>
      </c>
    </row>
    <row r="31" spans="1:5" ht="15.75">
      <c r="A31" s="10"/>
      <c r="B31" s="33" t="s">
        <v>81</v>
      </c>
      <c r="C31" s="32">
        <v>27560</v>
      </c>
      <c r="D31" s="32">
        <v>24910</v>
      </c>
      <c r="E31" s="32">
        <v>22260</v>
      </c>
    </row>
    <row r="32" spans="1:5" ht="15.75">
      <c r="A32" s="10"/>
      <c r="B32" s="33" t="s">
        <v>82</v>
      </c>
      <c r="C32" s="32">
        <v>31200</v>
      </c>
      <c r="D32" s="32">
        <v>28200</v>
      </c>
      <c r="E32" s="32">
        <v>25200</v>
      </c>
    </row>
    <row r="33" spans="1:5" ht="15.75">
      <c r="A33" s="10"/>
      <c r="B33" s="33" t="s">
        <v>83</v>
      </c>
      <c r="C33" s="32">
        <v>32700</v>
      </c>
      <c r="D33" s="32">
        <v>29700</v>
      </c>
      <c r="E33" s="32">
        <v>26700</v>
      </c>
    </row>
    <row r="34" spans="1:5" ht="15.75">
      <c r="A34" s="10"/>
      <c r="B34" s="33" t="s">
        <v>84</v>
      </c>
      <c r="C34" s="32">
        <v>34200</v>
      </c>
      <c r="D34" s="32">
        <v>31200</v>
      </c>
      <c r="E34" s="32">
        <v>28200</v>
      </c>
    </row>
    <row r="35" spans="1:5" ht="33.75">
      <c r="A35" s="10"/>
      <c r="B35" s="59" t="s">
        <v>7</v>
      </c>
      <c r="C35" s="39" t="s">
        <v>26</v>
      </c>
      <c r="D35" s="39" t="s">
        <v>31</v>
      </c>
      <c r="E35" s="42" t="s">
        <v>32</v>
      </c>
    </row>
    <row r="36" spans="1:5" ht="15.75">
      <c r="A36" s="10"/>
      <c r="B36" s="33" t="s">
        <v>85</v>
      </c>
      <c r="C36" s="32">
        <v>13520</v>
      </c>
      <c r="D36" s="32">
        <v>12220</v>
      </c>
      <c r="E36" s="32">
        <v>10920</v>
      </c>
    </row>
    <row r="37" spans="1:5" ht="15.75">
      <c r="A37" s="10"/>
      <c r="B37" s="33" t="s">
        <v>79</v>
      </c>
      <c r="C37" s="32">
        <v>17160</v>
      </c>
      <c r="D37" s="32">
        <v>15510</v>
      </c>
      <c r="E37" s="32">
        <v>13860</v>
      </c>
    </row>
    <row r="38" spans="1:5" ht="15.75">
      <c r="A38" s="10"/>
      <c r="B38" s="33" t="s">
        <v>80</v>
      </c>
      <c r="C38" s="32">
        <v>20800</v>
      </c>
      <c r="D38" s="32">
        <v>18800</v>
      </c>
      <c r="E38" s="32">
        <v>16800</v>
      </c>
    </row>
    <row r="39" spans="1:5" ht="15.75">
      <c r="A39" s="10"/>
      <c r="B39" s="33" t="s">
        <v>86</v>
      </c>
      <c r="C39" s="32">
        <v>22300</v>
      </c>
      <c r="D39" s="32">
        <v>20300</v>
      </c>
      <c r="E39" s="32">
        <v>18300</v>
      </c>
    </row>
    <row r="40" spans="1:5" ht="15.75">
      <c r="A40" s="10"/>
      <c r="B40" s="33" t="s">
        <v>87</v>
      </c>
      <c r="C40" s="32">
        <v>23800</v>
      </c>
      <c r="D40" s="32">
        <v>21800</v>
      </c>
      <c r="E40" s="32">
        <v>19800</v>
      </c>
    </row>
    <row r="41" spans="1:5" s="6" customFormat="1" ht="15" customHeight="1">
      <c r="A41" s="13"/>
      <c r="B41" s="43" t="s">
        <v>14</v>
      </c>
      <c r="C41" s="56" t="s">
        <v>72</v>
      </c>
      <c r="D41" s="56"/>
      <c r="E41" s="56"/>
    </row>
    <row r="42" spans="1:5" s="6" customFormat="1" ht="15" customHeight="1">
      <c r="A42" s="13"/>
      <c r="B42" s="43" t="s">
        <v>12</v>
      </c>
      <c r="C42" s="50">
        <v>1500</v>
      </c>
      <c r="D42" s="50"/>
      <c r="E42" s="50"/>
    </row>
    <row r="43" spans="1:5" s="6" customFormat="1" ht="15.75">
      <c r="A43" s="13"/>
      <c r="B43" s="43" t="s">
        <v>13</v>
      </c>
      <c r="C43" s="50">
        <v>2200</v>
      </c>
      <c r="D43" s="50"/>
      <c r="E43" s="50"/>
    </row>
    <row r="44" spans="1:4" s="6" customFormat="1" ht="24.75" customHeight="1">
      <c r="A44" s="2"/>
      <c r="B44" s="37" t="s">
        <v>18</v>
      </c>
      <c r="C44" s="15"/>
      <c r="D44" s="15"/>
    </row>
    <row r="45" spans="1:6" ht="42.75" customHeight="1">
      <c r="A45" s="17" t="s">
        <v>19</v>
      </c>
      <c r="B45" s="49" t="s">
        <v>73</v>
      </c>
      <c r="C45" s="49"/>
      <c r="D45" s="49"/>
      <c r="E45" s="44"/>
      <c r="F45" s="44"/>
    </row>
    <row r="46" spans="1:3" ht="6" customHeight="1">
      <c r="A46" s="17"/>
      <c r="C46" s="2"/>
    </row>
    <row r="47" spans="1:4" ht="15" customHeight="1">
      <c r="A47" s="34"/>
      <c r="B47" s="49" t="s">
        <v>25</v>
      </c>
      <c r="C47" s="49"/>
      <c r="D47" s="49"/>
    </row>
    <row r="48" spans="1:6" ht="15" customHeight="1">
      <c r="A48" s="34"/>
      <c r="B48" s="49" t="s">
        <v>89</v>
      </c>
      <c r="C48" s="49"/>
      <c r="D48" s="49"/>
      <c r="E48" s="49"/>
      <c r="F48" s="49"/>
    </row>
    <row r="49" spans="1:6" ht="39" customHeight="1">
      <c r="A49" s="34"/>
      <c r="B49" s="60" t="s">
        <v>88</v>
      </c>
      <c r="C49" s="60"/>
      <c r="D49" s="60"/>
      <c r="E49" s="30"/>
      <c r="F49" s="30"/>
    </row>
    <row r="50" spans="1:4" ht="30.75" customHeight="1">
      <c r="A50" s="34"/>
      <c r="B50" s="51" t="s">
        <v>33</v>
      </c>
      <c r="C50" s="52"/>
      <c r="D50" s="52"/>
    </row>
    <row r="51" spans="1:4" ht="27.75" customHeight="1">
      <c r="A51" s="34"/>
      <c r="B51" s="49" t="s">
        <v>1</v>
      </c>
      <c r="C51" s="49"/>
      <c r="D51" s="49"/>
    </row>
    <row r="52" spans="1:4" ht="15.75" customHeight="1">
      <c r="A52" s="34"/>
      <c r="B52" s="49" t="s">
        <v>36</v>
      </c>
      <c r="C52" s="49"/>
      <c r="D52" s="49"/>
    </row>
    <row r="53" spans="2:4" ht="15.75" customHeight="1">
      <c r="B53" s="30"/>
      <c r="C53" s="30"/>
      <c r="D53" s="30"/>
    </row>
    <row r="54" spans="2:4" ht="21" customHeight="1">
      <c r="B54" s="47" t="s">
        <v>20</v>
      </c>
      <c r="C54" s="47"/>
      <c r="D54" s="47"/>
    </row>
    <row r="55" spans="2:4" ht="15" customHeight="1">
      <c r="B55" s="19" t="s">
        <v>44</v>
      </c>
      <c r="D55" s="18"/>
    </row>
    <row r="56" spans="1:2" ht="15" customHeight="1">
      <c r="A56" s="20" t="s">
        <v>21</v>
      </c>
      <c r="B56" s="35" t="s">
        <v>45</v>
      </c>
    </row>
    <row r="57" ht="15" customHeight="1">
      <c r="B57" s="36" t="s">
        <v>46</v>
      </c>
    </row>
    <row r="58" ht="15" customHeight="1">
      <c r="B58" s="27" t="s">
        <v>47</v>
      </c>
    </row>
    <row r="59" ht="15" customHeight="1">
      <c r="B59" s="27" t="s">
        <v>48</v>
      </c>
    </row>
    <row r="60" ht="15" customHeight="1">
      <c r="B60" s="27" t="s">
        <v>76</v>
      </c>
    </row>
    <row r="61" spans="1:2" ht="15" customHeight="1">
      <c r="A61" s="20" t="s">
        <v>21</v>
      </c>
      <c r="B61" s="27" t="s">
        <v>49</v>
      </c>
    </row>
    <row r="62" spans="1:4" ht="15" customHeight="1">
      <c r="A62" s="20"/>
      <c r="B62" s="46"/>
      <c r="C62" s="46"/>
      <c r="D62" s="46"/>
    </row>
    <row r="63" ht="15.75">
      <c r="B63" s="19" t="s">
        <v>52</v>
      </c>
    </row>
    <row r="64" spans="1:4" ht="15.75">
      <c r="A64" s="20" t="s">
        <v>21</v>
      </c>
      <c r="B64" s="46" t="s">
        <v>27</v>
      </c>
      <c r="C64" s="46"/>
      <c r="D64" s="46"/>
    </row>
    <row r="65" spans="1:4" ht="15.75">
      <c r="A65" s="20" t="s">
        <v>21</v>
      </c>
      <c r="B65" s="46" t="s">
        <v>50</v>
      </c>
      <c r="C65" s="46"/>
      <c r="D65" s="46"/>
    </row>
    <row r="66" spans="1:4" ht="15.75">
      <c r="A66" s="20" t="s">
        <v>21</v>
      </c>
      <c r="B66" s="27" t="s">
        <v>53</v>
      </c>
      <c r="C66" s="31"/>
      <c r="D66" s="31"/>
    </row>
    <row r="67" spans="1:4" ht="15.75">
      <c r="A67" s="20" t="s">
        <v>21</v>
      </c>
      <c r="B67" s="27" t="s">
        <v>54</v>
      </c>
      <c r="C67" s="31"/>
      <c r="D67" s="31"/>
    </row>
    <row r="68" spans="1:4" ht="15" customHeight="1">
      <c r="A68" s="20"/>
      <c r="B68" s="31"/>
      <c r="C68" s="31"/>
      <c r="D68" s="31"/>
    </row>
    <row r="69" spans="2:4" ht="15.75">
      <c r="B69" s="19" t="s">
        <v>51</v>
      </c>
      <c r="C69" s="1"/>
      <c r="D69" s="1"/>
    </row>
    <row r="70" spans="1:4" ht="15.75">
      <c r="A70" s="20" t="s">
        <v>21</v>
      </c>
      <c r="B70" s="27" t="s">
        <v>57</v>
      </c>
      <c r="C70" s="1"/>
      <c r="D70" s="1"/>
    </row>
    <row r="71" spans="1:4" ht="15.75">
      <c r="A71" s="20" t="s">
        <v>21</v>
      </c>
      <c r="B71" s="27" t="s">
        <v>55</v>
      </c>
      <c r="C71" s="1"/>
      <c r="D71" s="1"/>
    </row>
    <row r="72" spans="1:4" ht="15.75">
      <c r="A72" s="20" t="s">
        <v>21</v>
      </c>
      <c r="B72" s="27" t="s">
        <v>56</v>
      </c>
      <c r="C72" s="1"/>
      <c r="D72" s="1"/>
    </row>
    <row r="73" spans="1:6" ht="30.75" customHeight="1">
      <c r="A73" s="20" t="s">
        <v>21</v>
      </c>
      <c r="B73" s="46" t="s">
        <v>74</v>
      </c>
      <c r="C73" s="46"/>
      <c r="D73" s="46"/>
      <c r="E73" s="46"/>
      <c r="F73" s="46"/>
    </row>
    <row r="74" spans="1:6" ht="29.25" customHeight="1">
      <c r="A74" s="20" t="s">
        <v>21</v>
      </c>
      <c r="B74" s="46" t="s">
        <v>28</v>
      </c>
      <c r="C74" s="46"/>
      <c r="D74" s="46"/>
      <c r="E74" s="46"/>
      <c r="F74" s="46"/>
    </row>
    <row r="75" spans="1:6" ht="15.75">
      <c r="A75" s="20" t="s">
        <v>21</v>
      </c>
      <c r="B75" s="46" t="s">
        <v>75</v>
      </c>
      <c r="C75" s="46"/>
      <c r="D75" s="46"/>
      <c r="E75" s="46"/>
      <c r="F75" s="46"/>
    </row>
    <row r="76" spans="1:6" ht="15.75">
      <c r="A76" s="20" t="s">
        <v>21</v>
      </c>
      <c r="B76" s="27" t="s">
        <v>58</v>
      </c>
      <c r="C76" s="28"/>
      <c r="D76" s="28"/>
      <c r="E76" s="28"/>
      <c r="F76" s="28"/>
    </row>
    <row r="77" spans="1:6" ht="15.75" customHeight="1">
      <c r="A77" s="20" t="s">
        <v>21</v>
      </c>
      <c r="B77" s="27" t="s">
        <v>59</v>
      </c>
      <c r="C77" s="28"/>
      <c r="D77" s="28"/>
      <c r="E77" s="28"/>
      <c r="F77" s="28"/>
    </row>
    <row r="78" spans="1:6" ht="15.75" customHeight="1">
      <c r="A78" s="20" t="s">
        <v>21</v>
      </c>
      <c r="B78" s="29" t="s">
        <v>35</v>
      </c>
      <c r="C78" s="29"/>
      <c r="D78" s="29"/>
      <c r="E78" s="29"/>
      <c r="F78" s="29"/>
    </row>
    <row r="79" spans="1:6" ht="15.75" customHeight="1">
      <c r="A79" s="20"/>
      <c r="B79" s="31"/>
      <c r="C79" s="31"/>
      <c r="D79" s="31"/>
      <c r="E79" s="31"/>
      <c r="F79" s="31"/>
    </row>
    <row r="80" spans="1:6" ht="15.75" customHeight="1">
      <c r="A80" s="6"/>
      <c r="B80" s="19" t="s">
        <v>60</v>
      </c>
      <c r="C80" s="31"/>
      <c r="D80" s="31"/>
      <c r="E80" s="31"/>
      <c r="F80" s="31"/>
    </row>
    <row r="81" spans="1:6" ht="15.75" customHeight="1">
      <c r="A81" s="20" t="s">
        <v>21</v>
      </c>
      <c r="B81" s="27" t="s">
        <v>61</v>
      </c>
      <c r="C81" s="31"/>
      <c r="D81" s="31"/>
      <c r="E81" s="31"/>
      <c r="F81" s="31"/>
    </row>
    <row r="82" spans="1:6" ht="15.75" customHeight="1">
      <c r="A82" s="20"/>
      <c r="B82" s="31"/>
      <c r="C82" s="31"/>
      <c r="D82" s="31"/>
      <c r="E82" s="31"/>
      <c r="F82" s="31"/>
    </row>
    <row r="83" spans="2:4" ht="15.75">
      <c r="B83" s="19" t="s">
        <v>23</v>
      </c>
      <c r="C83" s="1"/>
      <c r="D83" s="1"/>
    </row>
    <row r="84" spans="1:4" ht="15.75">
      <c r="A84" s="20" t="s">
        <v>21</v>
      </c>
      <c r="B84" s="46" t="s">
        <v>34</v>
      </c>
      <c r="C84" s="46"/>
      <c r="D84" s="46"/>
    </row>
    <row r="85" spans="1:4" ht="15.75">
      <c r="A85" s="20" t="s">
        <v>21</v>
      </c>
      <c r="B85" s="46" t="s">
        <v>66</v>
      </c>
      <c r="C85" s="46"/>
      <c r="D85" s="46"/>
    </row>
    <row r="86" spans="1:6" ht="15.75" customHeight="1">
      <c r="A86" s="20" t="s">
        <v>21</v>
      </c>
      <c r="B86" s="46" t="s">
        <v>67</v>
      </c>
      <c r="C86" s="46"/>
      <c r="D86" s="46"/>
      <c r="E86" s="28"/>
      <c r="F86" s="28"/>
    </row>
    <row r="87" spans="1:4" ht="15.75">
      <c r="A87" s="20" t="s">
        <v>21</v>
      </c>
      <c r="B87" s="46" t="s">
        <v>24</v>
      </c>
      <c r="C87" s="46"/>
      <c r="D87" s="46"/>
    </row>
    <row r="88" spans="1:4" ht="15.75">
      <c r="A88" s="20"/>
      <c r="B88" s="31"/>
      <c r="C88" s="31"/>
      <c r="D88" s="31"/>
    </row>
    <row r="89" spans="2:3" ht="15.75">
      <c r="B89" s="19" t="s">
        <v>62</v>
      </c>
      <c r="C89" s="6"/>
    </row>
    <row r="90" spans="1:4" ht="15.75" customHeight="1">
      <c r="A90" s="20" t="s">
        <v>21</v>
      </c>
      <c r="B90" s="46" t="s">
        <v>63</v>
      </c>
      <c r="C90" s="46"/>
      <c r="D90" s="46"/>
    </row>
    <row r="91" spans="1:4" ht="15.75" customHeight="1">
      <c r="A91" s="20"/>
      <c r="B91" s="31"/>
      <c r="C91" s="31"/>
      <c r="D91" s="31"/>
    </row>
    <row r="92" spans="1:3" ht="15.75">
      <c r="A92" s="20"/>
      <c r="B92" s="19" t="s">
        <v>64</v>
      </c>
      <c r="C92" s="6"/>
    </row>
    <row r="93" spans="1:4" ht="15" customHeight="1">
      <c r="A93" s="20" t="s">
        <v>21</v>
      </c>
      <c r="B93" s="46" t="s">
        <v>65</v>
      </c>
      <c r="C93" s="46"/>
      <c r="D93" s="46"/>
    </row>
    <row r="94" spans="1:4" ht="15" customHeight="1">
      <c r="A94" s="20"/>
      <c r="B94" s="31"/>
      <c r="C94" s="31"/>
      <c r="D94" s="31"/>
    </row>
    <row r="95" spans="2:4" ht="15.75">
      <c r="B95" s="45" t="s">
        <v>22</v>
      </c>
      <c r="C95" s="28"/>
      <c r="D95" s="28"/>
    </row>
  </sheetData>
  <sheetProtection/>
  <mergeCells count="27">
    <mergeCell ref="B49:D49"/>
    <mergeCell ref="B50:D50"/>
    <mergeCell ref="B45:D45"/>
    <mergeCell ref="C4:D4"/>
    <mergeCell ref="B4:B7"/>
    <mergeCell ref="B48:F48"/>
    <mergeCell ref="C41:E41"/>
    <mergeCell ref="C42:E42"/>
    <mergeCell ref="C43:E43"/>
    <mergeCell ref="C5:D5"/>
    <mergeCell ref="C6:D6"/>
    <mergeCell ref="B85:D85"/>
    <mergeCell ref="B64:D64"/>
    <mergeCell ref="B65:D65"/>
    <mergeCell ref="B62:D62"/>
    <mergeCell ref="B51:D51"/>
    <mergeCell ref="B52:D52"/>
    <mergeCell ref="B47:D47"/>
    <mergeCell ref="B90:D90"/>
    <mergeCell ref="B84:D84"/>
    <mergeCell ref="B93:D93"/>
    <mergeCell ref="B86:D86"/>
    <mergeCell ref="B87:D87"/>
    <mergeCell ref="B54:D54"/>
    <mergeCell ref="B73:F73"/>
    <mergeCell ref="B74:F74"/>
    <mergeCell ref="B75:F75"/>
  </mergeCells>
  <printOptions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УПЦ 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NatashaS</dc:creator>
  <cp:keywords/>
  <dc:description/>
  <cp:lastModifiedBy>Сморгунова Евгения Владимировна</cp:lastModifiedBy>
  <cp:lastPrinted>2016-12-05T09:53:32Z</cp:lastPrinted>
  <dcterms:created xsi:type="dcterms:W3CDTF">2006-08-01T08:11:15Z</dcterms:created>
  <dcterms:modified xsi:type="dcterms:W3CDTF">2018-06-15T09:15:46Z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